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<sst xmlns="http://schemas.openxmlformats.org/spreadsheetml/2006/main" count="58" uniqueCount="36">
  <si>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</si>
  <si>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</si>
  <si>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</si>
  <si>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</si>
  <si>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</si>
  <si>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</si>
  <si>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</si>
  <si>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</si>
  <si>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</si>
  <si>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</si>
  <si>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</si>
  <si>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</si>
  <si>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</si>
  <si>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</si>
  <si>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</si>
  <si>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</si>
  <si>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</si>
  <si>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</si>
  <si>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</si>
  <si>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</si>
  <si>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</si>
  <si>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</si>
  <si>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</si>
  <si>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PROKEŠ</t>
  </si>
  <si>
    <t>Jaromír</t>
  </si>
  <si>
    <t>RŮŽIČKA</t>
  </si>
  <si>
    <t>BOHUSLAV</t>
  </si>
  <si>
    <t>František</t>
  </si>
  <si>
    <t>HRONEK</t>
  </si>
  <si>
    <t>Petr</t>
  </si>
  <si>
    <t>KARPÍŠEK</t>
  </si>
  <si>
    <t>Roman</t>
  </si>
  <si>
    <t>ŘEŽÁBEK</t>
  </si>
  <si>
    <t>Jiří</t>
  </si>
  <si>
    <t>VAS</t>
  </si>
  <si>
    <t>Střítež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</si>
</sst>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0" fontId="29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29" fillId="0" borderId="0" xfId="53">
      <alignment/>
      <protection/>
    </xf>
    <xf numFmtId="0" fontId="29" fillId="0" borderId="0" xfId="53">
      <alignment/>
      <protection/>
    </xf>
    <xf numFmtId="0" fontId="29" fillId="0" borderId="0" xfId="53">
      <alignment/>
      <protection/>
    </xf>
    <xf numFmtId="0" fontId="29" fillId="0" borderId="0" xfId="53">
      <alignment/>
      <protection/>
    </xf>
    <xf numFmtId="0" fontId="29" fillId="0" borderId="0" xfId="53">
      <alignment/>
      <protection/>
    </xf>
    <xf numFmtId="0" fontId="29" fillId="0" borderId="0" xfId="53">
      <alignment/>
      <protection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4" fillId="0" borderId="30" xfId="0" applyFont="1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 horizontal="center"/>
      <protection hidden="1" locked="0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left" indent="1"/>
      <protection hidden="1"/>
    </xf>
    <xf numFmtId="164" fontId="10" fillId="0" borderId="39" xfId="0" applyNumberFormat="1" applyFont="1" applyBorder="1" applyAlignment="1" applyProtection="1">
      <alignment horizontal="left" vertical="center" indent="1"/>
      <protection hidden="1" locked="0"/>
    </xf>
    <xf numFmtId="164" fontId="0" fillId="0" borderId="40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4" xfId="0" applyNumberFormat="1" applyFont="1" applyBorder="1" applyAlignment="1" applyProtection="1">
      <alignment horizontal="center"/>
      <protection hidden="1" locked="0"/>
    </xf>
    <xf numFmtId="0" fontId="5" fillId="0" borderId="34" xfId="0" applyFont="1" applyBorder="1" applyAlignment="1" applyProtection="1">
      <alignment horizontal="center"/>
      <protection hidden="1" locked="0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0" xfId="0" applyNumberFormat="1" applyFont="1" applyBorder="1" applyAlignment="1" applyProtection="1">
      <alignment horizontal="left" vertical="center" indent="1"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1 2" xfId="28"/>
    <cellStyle name="60 % – Zvýraznění2" xfId="29"/>
    <cellStyle name="60 % – Zvýraznění2 2" xfId="30"/>
    <cellStyle name="60 % – Zvýraznění3" xfId="31"/>
    <cellStyle name="60 % – Zvýraznění3 2" xfId="32"/>
    <cellStyle name="60 % – Zvýraznění4" xfId="33"/>
    <cellStyle name="60 % – Zvýraznění4 2" xfId="34"/>
    <cellStyle name="60 % – Zvýraznění5" xfId="35"/>
    <cellStyle name="60 % – Zvýraznění5 2" xfId="36"/>
    <cellStyle name="60 % – Zvýraznění6" xfId="37"/>
    <cellStyle name="60 % – Zvýraznění6 2" xfId="38"/>
    <cellStyle name="Celkem" xfId="39"/>
    <cellStyle name="Comma" xfId="40"/>
    <cellStyle name="Comma [0]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ázev 2" xfId="50"/>
    <cellStyle name="Neutrální" xfId="51"/>
    <cellStyle name="Neutrální 2" xfId="52"/>
    <cellStyle name="Normální 2" xfId="53"/>
    <cellStyle name="Poznámka" xfId="54"/>
    <cellStyle name="Poznámka 2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6" t="s">
        <v>0</v>
      </c>
      <c r="C1" s="66"/>
      <c r="D1" s="68" t="s">
        <v>1</v>
      </c>
      <c r="E1" s="68"/>
      <c r="F1" s="68"/>
      <c r="G1" s="68"/>
      <c r="H1" s="68"/>
      <c r="I1" s="68"/>
      <c r="K1" s="2" t="s">
        <v>20</v>
      </c>
      <c r="L1" s="57" t="s">
        <v>22</v>
      </c>
      <c r="M1" s="57"/>
      <c r="N1" s="57"/>
      <c r="O1" s="58" t="s">
        <v>19</v>
      </c>
      <c r="P1" s="58"/>
      <c r="Q1" s="59">
        <v>40557</v>
      </c>
      <c r="R1" s="60"/>
      <c r="S1" s="60"/>
    </row>
    <row r="2" spans="2:3" ht="6" customHeight="1" thickBot="1">
      <c r="B2" s="67"/>
      <c r="C2" s="67"/>
    </row>
    <row r="3" spans="1:19" ht="19.5" customHeight="1" thickBot="1">
      <c r="A3" s="3" t="s">
        <v>2</v>
      </c>
      <c r="B3" s="54" t="s">
        <v>34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35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8" t="s">
        <v>5</v>
      </c>
      <c r="D5" s="63" t="s">
        <v>6</v>
      </c>
      <c r="E5" s="64"/>
      <c r="F5" s="64"/>
      <c r="G5" s="65"/>
      <c r="H5" s="61" t="s">
        <v>7</v>
      </c>
      <c r="I5" s="62"/>
      <c r="K5" s="43" t="s">
        <v>4</v>
      </c>
      <c r="L5" s="44"/>
      <c r="M5" s="48" t="s">
        <v>5</v>
      </c>
      <c r="N5" s="63" t="s">
        <v>6</v>
      </c>
      <c r="O5" s="64"/>
      <c r="P5" s="64"/>
      <c r="Q5" s="65"/>
      <c r="R5" s="61" t="s">
        <v>7</v>
      </c>
      <c r="S5" s="62"/>
    </row>
    <row r="6" spans="1:19" ht="12.75" customHeight="1" thickBot="1">
      <c r="A6" s="50" t="s">
        <v>8</v>
      </c>
      <c r="B6" s="51"/>
      <c r="C6" s="4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0" t="s">
        <v>8</v>
      </c>
      <c r="L6" s="51"/>
      <c r="M6" s="4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9" t="s">
        <v>23</v>
      </c>
      <c r="B8" s="40"/>
      <c r="C8" s="10">
        <v>1</v>
      </c>
      <c r="D8" s="33">
        <v>98</v>
      </c>
      <c r="E8" s="33">
        <v>45</v>
      </c>
      <c r="F8" s="33">
        <v>2</v>
      </c>
      <c r="G8" s="11">
        <f>IF(AND(ISBLANK(D8),ISBLANK(E8)),"",D8+E8)</f>
        <v>143</v>
      </c>
      <c r="H8" s="12">
        <f>IF(OR(ISNUMBER($G8),ISNUMBER($Q8)),(SIGN(N($G8)-N($Q8))+1)/2,"")</f>
        <v>1</v>
      </c>
      <c r="I8" s="13"/>
      <c r="K8" s="39" t="s">
        <v>28</v>
      </c>
      <c r="L8" s="40"/>
      <c r="M8" s="10">
        <v>1</v>
      </c>
      <c r="N8" s="36">
        <v>76</v>
      </c>
      <c r="O8" s="36">
        <v>44</v>
      </c>
      <c r="P8" s="36">
        <v>1</v>
      </c>
      <c r="Q8" s="11">
        <f>IF(AND(ISBLANK(N8),ISBLANK(O8)),"",N8+O8)</f>
        <v>120</v>
      </c>
      <c r="R8" s="12">
        <f>IF(ISNUMBER($H8),1-$H8,"")</f>
        <v>0</v>
      </c>
      <c r="S8" s="13"/>
    </row>
    <row r="9" spans="1:19" ht="12.75" customHeight="1">
      <c r="A9" s="41" t="s">
        <v>24</v>
      </c>
      <c r="B9" s="42"/>
      <c r="C9" s="14">
        <v>2</v>
      </c>
      <c r="D9" s="33">
        <v>92</v>
      </c>
      <c r="E9" s="33">
        <v>31</v>
      </c>
      <c r="F9" s="33">
        <v>4</v>
      </c>
      <c r="G9" s="15">
        <f>IF(AND(ISBLANK(D9),ISBLANK(E9)),"",D9+E9)</f>
        <v>123</v>
      </c>
      <c r="H9" s="16">
        <f>IF(OR(ISNUMBER($G9),ISNUMBER($Q9)),(SIGN(N($G9)-N($Q9))+1)/2,"")</f>
        <v>0</v>
      </c>
      <c r="I9" s="46">
        <f>IF(ISNUMBER(H10),(SIGN(1000*($H10-$R10)+$G10-$Q10)+1)/2,"")</f>
        <v>1</v>
      </c>
      <c r="K9" s="41" t="s">
        <v>29</v>
      </c>
      <c r="L9" s="42"/>
      <c r="M9" s="14">
        <v>2</v>
      </c>
      <c r="N9" s="36">
        <v>83</v>
      </c>
      <c r="O9" s="36">
        <v>44</v>
      </c>
      <c r="P9" s="36">
        <v>4</v>
      </c>
      <c r="Q9" s="15">
        <f>IF(AND(ISBLANK(N9),ISBLANK(O9)),"",N9+O9)</f>
        <v>127</v>
      </c>
      <c r="R9" s="16">
        <f>IF(ISNUMBER($H9),1-$H9,"")</f>
        <v>1</v>
      </c>
      <c r="S9" s="46">
        <f>IF(ISNUMBER($I9),1-$I9,"")</f>
        <v>0</v>
      </c>
    </row>
    <row r="10" spans="1:19" ht="15.75" customHeight="1" thickBot="1">
      <c r="A10" s="52"/>
      <c r="B10" s="53"/>
      <c r="C10" s="17" t="s">
        <v>12</v>
      </c>
      <c r="D10" s="18">
        <f>IF(ISNUMBER($G10),SUM(D8:D9),"")</f>
        <v>190</v>
      </c>
      <c r="E10" s="19">
        <f>IF(ISNUMBER($G10),SUM(E8:E9),"")</f>
        <v>76</v>
      </c>
      <c r="F10" s="19">
        <f>IF(ISNUMBER($G10),SUM(F8:F9),"")</f>
        <v>6</v>
      </c>
      <c r="G10" s="20">
        <f>IF(SUM($G8:$G9)+SUM($Q8:$Q9)&gt;0,SUM(G8:G9),"")</f>
        <v>266</v>
      </c>
      <c r="H10" s="18">
        <f>IF(ISNUMBER($G10),SUM(H8:H9),"")</f>
        <v>1</v>
      </c>
      <c r="I10" s="47"/>
      <c r="K10" s="52"/>
      <c r="L10" s="53"/>
      <c r="M10" s="17" t="s">
        <v>12</v>
      </c>
      <c r="N10" s="18">
        <f>IF(ISNUMBER($G10),SUM(N8:N9),"")</f>
        <v>159</v>
      </c>
      <c r="O10" s="19">
        <f>IF(ISNUMBER($G10),SUM(O8:O9),"")</f>
        <v>88</v>
      </c>
      <c r="P10" s="19">
        <f>IF(ISNUMBER($G10),SUM(P8:P9),"")</f>
        <v>5</v>
      </c>
      <c r="Q10" s="20">
        <f>IF(SUM($G8:$G9)+SUM($Q8:$Q9)&gt;0,SUM(Q8:Q9),"")</f>
        <v>247</v>
      </c>
      <c r="R10" s="18">
        <f>IF(ISNUMBER($G10),SUM(R8:R9),"")</f>
        <v>1</v>
      </c>
      <c r="S10" s="47"/>
    </row>
    <row r="11" spans="1:19" ht="12.75" customHeight="1" thickBot="1">
      <c r="A11" s="39" t="s">
        <v>25</v>
      </c>
      <c r="B11" s="40"/>
      <c r="C11" s="10">
        <v>1</v>
      </c>
      <c r="D11" s="34">
        <v>91</v>
      </c>
      <c r="E11" s="34">
        <v>34</v>
      </c>
      <c r="F11" s="34">
        <v>3</v>
      </c>
      <c r="G11" s="11">
        <f>IF(AND(ISBLANK(D11),ISBLANK(E11)),"",D11+E11)</f>
        <v>125</v>
      </c>
      <c r="H11" s="12">
        <f>IF(OR(ISNUMBER($G11),ISNUMBER($Q11)),(SIGN(N($G11)-N($Q11))+1)/2,"")</f>
        <v>0.5</v>
      </c>
      <c r="I11" s="13"/>
      <c r="K11" s="39" t="s">
        <v>30</v>
      </c>
      <c r="L11" s="40"/>
      <c r="M11" s="10">
        <v>1</v>
      </c>
      <c r="N11" s="37">
        <v>92</v>
      </c>
      <c r="O11" s="37">
        <v>33</v>
      </c>
      <c r="P11" s="37">
        <v>0</v>
      </c>
      <c r="Q11" s="11">
        <f>IF(AND(ISBLANK(N11),ISBLANK(O11)),"",N11+O11)</f>
        <v>125</v>
      </c>
      <c r="R11" s="12">
        <f>IF(ISNUMBER($H11),1-$H11,"")</f>
        <v>0.5</v>
      </c>
      <c r="S11" s="13"/>
    </row>
    <row r="12" spans="1:19" ht="12.75" customHeight="1">
      <c r="A12" s="41" t="s">
        <v>24</v>
      </c>
      <c r="B12" s="42"/>
      <c r="C12" s="14">
        <v>2</v>
      </c>
      <c r="D12" s="34">
        <v>60</v>
      </c>
      <c r="E12" s="34">
        <v>38</v>
      </c>
      <c r="F12" s="34">
        <v>3</v>
      </c>
      <c r="G12" s="15">
        <f>IF(AND(ISBLANK(D12),ISBLANK(E12)),"",D12+E12)</f>
        <v>98</v>
      </c>
      <c r="H12" s="16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31</v>
      </c>
      <c r="L12" s="42"/>
      <c r="M12" s="14">
        <v>2</v>
      </c>
      <c r="N12" s="37">
        <v>95</v>
      </c>
      <c r="O12" s="37">
        <v>44</v>
      </c>
      <c r="P12" s="37">
        <v>3</v>
      </c>
      <c r="Q12" s="15">
        <f>IF(AND(ISBLANK(N12),ISBLANK(O12)),"",N12+O12)</f>
        <v>139</v>
      </c>
      <c r="R12" s="16">
        <f>IF(ISNUMBER($H12),1-$H12,"")</f>
        <v>1</v>
      </c>
      <c r="S12" s="46">
        <f>IF(ISNUMBER($I12),1-$I12,"")</f>
        <v>1</v>
      </c>
    </row>
    <row r="13" spans="1:19" ht="15.75" customHeight="1" thickBot="1">
      <c r="A13" s="52"/>
      <c r="B13" s="69"/>
      <c r="C13" s="17" t="s">
        <v>12</v>
      </c>
      <c r="D13" s="18">
        <f>IF(ISNUMBER($G13),SUM(D11:D12),"")</f>
        <v>151</v>
      </c>
      <c r="E13" s="19">
        <f>IF(ISNUMBER($G13),SUM(E11:E12),"")</f>
        <v>72</v>
      </c>
      <c r="F13" s="19">
        <f>IF(ISNUMBER($G13),SUM(F11:F12),"")</f>
        <v>6</v>
      </c>
      <c r="G13" s="20">
        <f>IF(SUM($G11:$G12)+SUM($Q11:$Q12)&gt;0,SUM(G11:G12),"")</f>
        <v>223</v>
      </c>
      <c r="H13" s="18">
        <f>IF(ISNUMBER($G13),SUM(H11:H12),"")</f>
        <v>0.5</v>
      </c>
      <c r="I13" s="47"/>
      <c r="K13" s="52"/>
      <c r="L13" s="53"/>
      <c r="M13" s="17" t="s">
        <v>12</v>
      </c>
      <c r="N13" s="18">
        <f>IF(ISNUMBER($G13),SUM(N11:N12),"")</f>
        <v>187</v>
      </c>
      <c r="O13" s="19">
        <f>IF(ISNUMBER($G13),SUM(O11:O12),"")</f>
        <v>77</v>
      </c>
      <c r="P13" s="19">
        <f>IF(ISNUMBER($G13),SUM(P11:P12),"")</f>
        <v>3</v>
      </c>
      <c r="Q13" s="20">
        <f>IF(SUM($G11:$G12)+SUM($Q11:$Q12)&gt;0,SUM(Q11:Q12),"")</f>
        <v>264</v>
      </c>
      <c r="R13" s="18">
        <f>IF(ISNUMBER($G13),SUM(R11:R12),"")</f>
        <v>1.5</v>
      </c>
      <c r="S13" s="47"/>
    </row>
    <row r="14" spans="1:19" ht="12.75" customHeight="1" thickBot="1">
      <c r="A14" s="39" t="s">
        <v>26</v>
      </c>
      <c r="B14" s="40"/>
      <c r="C14" s="10">
        <v>1</v>
      </c>
      <c r="D14" s="35">
        <v>79</v>
      </c>
      <c r="E14" s="35">
        <v>35</v>
      </c>
      <c r="F14" s="35">
        <v>6</v>
      </c>
      <c r="G14" s="11">
        <f>IF(AND(ISBLANK(D14),ISBLANK(E14)),"",D14+E14)</f>
        <v>114</v>
      </c>
      <c r="H14" s="12">
        <f>IF(OR(ISNUMBER($G14),ISNUMBER($Q14)),(SIGN(N($G14)-N($Q14))+1)/2,"")</f>
        <v>0</v>
      </c>
      <c r="I14" s="13"/>
      <c r="K14" s="39" t="s">
        <v>32</v>
      </c>
      <c r="L14" s="40"/>
      <c r="M14" s="10">
        <v>1</v>
      </c>
      <c r="N14" s="38">
        <v>93</v>
      </c>
      <c r="O14" s="38">
        <v>45</v>
      </c>
      <c r="P14" s="38">
        <v>1</v>
      </c>
      <c r="Q14" s="11">
        <f>IF(AND(ISBLANK(N14),ISBLANK(O14)),"",N14+O14)</f>
        <v>138</v>
      </c>
      <c r="R14" s="12">
        <f>IF(ISNUMBER($H14),1-$H14,"")</f>
        <v>1</v>
      </c>
      <c r="S14" s="13"/>
    </row>
    <row r="15" spans="1:19" ht="12.75" customHeight="1">
      <c r="A15" s="41" t="s">
        <v>27</v>
      </c>
      <c r="B15" s="42"/>
      <c r="C15" s="14">
        <v>2</v>
      </c>
      <c r="D15" s="35">
        <v>82</v>
      </c>
      <c r="E15" s="35">
        <v>27</v>
      </c>
      <c r="F15" s="35">
        <v>3</v>
      </c>
      <c r="G15" s="15">
        <f>IF(AND(ISBLANK(D15),ISBLANK(E15)),"",D15+E15)</f>
        <v>109</v>
      </c>
      <c r="H15" s="16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33</v>
      </c>
      <c r="L15" s="42"/>
      <c r="M15" s="14">
        <v>2</v>
      </c>
      <c r="N15" s="38">
        <v>84</v>
      </c>
      <c r="O15" s="38">
        <v>42</v>
      </c>
      <c r="P15" s="38">
        <v>0</v>
      </c>
      <c r="Q15" s="15">
        <f>IF(AND(ISBLANK(N15),ISBLANK(O15)),"",N15+O15)</f>
        <v>126</v>
      </c>
      <c r="R15" s="16">
        <f>IF(ISNUMBER($H15),1-$H15,"")</f>
        <v>1</v>
      </c>
      <c r="S15" s="46">
        <f>IF(ISNUMBER($I15),1-$I15,"")</f>
        <v>1</v>
      </c>
    </row>
    <row r="16" spans="1:19" ht="15.75" customHeight="1" thickBot="1">
      <c r="A16" s="52"/>
      <c r="B16" s="53"/>
      <c r="C16" s="17" t="s">
        <v>12</v>
      </c>
      <c r="D16" s="18">
        <f>IF(ISNUMBER($G16),SUM(D14:D15),"")</f>
        <v>161</v>
      </c>
      <c r="E16" s="19">
        <f>IF(ISNUMBER($G16),SUM(E14:E15),"")</f>
        <v>62</v>
      </c>
      <c r="F16" s="19">
        <f>IF(ISNUMBER($G16),SUM(F14:F15),"")</f>
        <v>9</v>
      </c>
      <c r="G16" s="20">
        <f>IF(SUM($G14:$G15)+SUM($Q14:$Q15)&gt;0,SUM(G14:G15),"")</f>
        <v>223</v>
      </c>
      <c r="H16" s="18">
        <f>IF(ISNUMBER($G16),SUM(H14:H15),"")</f>
        <v>0</v>
      </c>
      <c r="I16" s="47"/>
      <c r="K16" s="52"/>
      <c r="L16" s="53"/>
      <c r="M16" s="17" t="s">
        <v>12</v>
      </c>
      <c r="N16" s="18">
        <f>IF(ISNUMBER($G16),SUM(N14:N15),"")</f>
        <v>177</v>
      </c>
      <c r="O16" s="19">
        <f>IF(ISNUMBER($G16),SUM(O14:O15),"")</f>
        <v>87</v>
      </c>
      <c r="P16" s="19">
        <f>IF(ISNUMBER($G16),SUM(P14:P15),"")</f>
        <v>1</v>
      </c>
      <c r="Q16" s="20">
        <f>IF(SUM($G14:$G15)+SUM($Q14:$Q15)&gt;0,SUM(Q14:Q15),"")</f>
        <v>264</v>
      </c>
      <c r="R16" s="18">
        <f>IF(ISNUMBER($G16),SUM(R14:R15),"")</f>
        <v>2</v>
      </c>
      <c r="S16" s="47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502</v>
      </c>
      <c r="E18" s="25">
        <f>IF(ISNUMBER($G18),SUM(E10,E13,E16),"")</f>
        <v>210</v>
      </c>
      <c r="F18" s="25">
        <f>IF(ISNUMBER($G18),SUM(F10,F13,F16),"")</f>
        <v>21</v>
      </c>
      <c r="G18" s="26">
        <f>IF(SUM($G$8:$G$16)+SUM($Q$8:$Q$16)&gt;0,SUM(G10,G13,G16),"")</f>
        <v>712</v>
      </c>
      <c r="H18" s="27">
        <f>IF(SUM($G$8:$G$16)+SUM($Q$8:$Q$16)&gt;0,SUM(H10,H13,H16),"")</f>
        <v>1.5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523</v>
      </c>
      <c r="O18" s="25">
        <f>IF(ISNUMBER($G18),SUM(O10,O13,O16),"")</f>
        <v>252</v>
      </c>
      <c r="P18" s="25">
        <f>IF(ISNUMBER($G18),SUM(P10,P13,P16),"")</f>
        <v>9</v>
      </c>
      <c r="Q18" s="26">
        <f>IF(SUM($G$8:$G$16)+SUM($Q$8:$Q$16)&gt;0,SUM(Q10,Q13,Q16),"")</f>
        <v>775</v>
      </c>
      <c r="R18" s="27">
        <f>IF(SUM($G$8:$G$16)+SUM($Q$8:$Q$16)&gt;0,SUM(R10,R13,R16),"")</f>
        <v>4.5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71"/>
      <c r="D20" s="71"/>
      <c r="E20" s="71"/>
      <c r="G20" s="72" t="s">
        <v>16</v>
      </c>
      <c r="H20" s="72"/>
      <c r="I20" s="30">
        <f>IF(ISNUMBER(I$18),SUM(I9,I12,I15,I18),"")</f>
        <v>1</v>
      </c>
      <c r="K20" s="29"/>
      <c r="L20" s="32" t="s">
        <v>18</v>
      </c>
      <c r="M20" s="45"/>
      <c r="N20" s="45"/>
      <c r="O20" s="45"/>
      <c r="Q20" s="72" t="s">
        <v>16</v>
      </c>
      <c r="R20" s="72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70"/>
      <c r="D21" s="70"/>
      <c r="E21" s="70"/>
      <c r="G21" s="31"/>
      <c r="H21" s="31"/>
      <c r="I21" s="31"/>
      <c r="K21" s="29"/>
      <c r="L21" s="32" t="s">
        <v>17</v>
      </c>
      <c r="M21" s="70" t="s">
        <v>21</v>
      </c>
      <c r="N21" s="70"/>
      <c r="O21" s="70"/>
      <c r="Q21" s="31"/>
      <c r="R21" s="31"/>
      <c r="S21" s="31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2017-08-17T18:09:27Z</dcterms:modified>
  <cp:category/>
  <cp:version/>
  <cp:contentType/>
  <cp:contentStatus/>
</cp:coreProperties>
</file>